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mel\Documents\Ausfüllhilfen Spitzabrechnung\"/>
    </mc:Choice>
  </mc:AlternateContent>
  <xr:revisionPtr revIDLastSave="0" documentId="13_ncr:1_{B7AAD40F-B5AB-44EB-80CA-21A420B30C0D}" xr6:coauthVersionLast="47" xr6:coauthVersionMax="47" xr10:uidLastSave="{00000000-0000-0000-0000-000000000000}"/>
  <bookViews>
    <workbookView xWindow="28680" yWindow="15" windowWidth="30960" windowHeight="16800" activeTab="2" xr2:uid="{6710D9B6-C50B-4631-A2DC-A870EBFAAB59}"/>
  </bookViews>
  <sheets>
    <sheet name="Punkte SGB XI" sheetId="1" r:id="rId1"/>
    <sheet name="Azubi AG-Brutto" sheetId="2" r:id="rId2"/>
    <sheet name="PFK AG-Brutto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B21" i="3"/>
  <c r="C37" i="3" s="1"/>
  <c r="B15" i="2"/>
  <c r="C28" i="2" s="1"/>
  <c r="E43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44" i="1" l="1"/>
  <c r="D46" i="1" s="1"/>
  <c r="C30" i="3"/>
  <c r="C27" i="3"/>
  <c r="C35" i="3"/>
  <c r="C28" i="3"/>
  <c r="C32" i="3"/>
  <c r="C36" i="3"/>
  <c r="C34" i="3"/>
  <c r="C31" i="3"/>
  <c r="C29" i="3"/>
  <c r="C33" i="3"/>
  <c r="C21" i="2"/>
  <c r="C29" i="2"/>
  <c r="C22" i="2"/>
  <c r="C26" i="2"/>
  <c r="C30" i="2"/>
  <c r="C25" i="2"/>
  <c r="C23" i="2"/>
  <c r="C27" i="2"/>
  <c r="C31" i="2"/>
  <c r="C24" i="2"/>
  <c r="C38" i="3" l="1"/>
  <c r="C32" i="2"/>
</calcChain>
</file>

<file path=xl/sharedStrings.xml><?xml version="1.0" encoding="utf-8"?>
<sst xmlns="http://schemas.openxmlformats.org/spreadsheetml/2006/main" count="129" uniqueCount="102">
  <si>
    <t>Kalkulationshilfe Punkte nach SGB XI</t>
  </si>
  <si>
    <t xml:space="preserve">Die Höhe der Umlage einer ambulanten Einrichtung bemisst sich nach den abgerechneten Punkten  im Verhältnis </t>
  </si>
  <si>
    <t xml:space="preserve">zu den Punkten von allen Einrichtungen des ambulanten Sektors des Vorjahres. Diese Verhältniszahl wird bezogen </t>
  </si>
  <si>
    <t>auf den Kostenanteil des Ambulanten Sektors (§12 Abs. 3 PflAFinV)</t>
  </si>
  <si>
    <t>Im Meldetool des Ausbildungsfonds ist nur die Summe der Zahlen aus beiden Tabellen einzutragen (grün markiert)</t>
  </si>
  <si>
    <t xml:space="preserve">Diese Unterlage ist eine Hilfestellung zur Kalkulation und nicht beim Ausbildungsfonds einzureichen. </t>
  </si>
  <si>
    <t>Leistungskomplexe SGB XI</t>
  </si>
  <si>
    <t>Punkte</t>
  </si>
  <si>
    <t>Anzahl</t>
  </si>
  <si>
    <t>Summe</t>
  </si>
  <si>
    <t>P1</t>
  </si>
  <si>
    <t>Aufnahmeprozess</t>
  </si>
  <si>
    <t>P2</t>
  </si>
  <si>
    <t>Folgebesuch Aktualisierung</t>
  </si>
  <si>
    <t>P3</t>
  </si>
  <si>
    <t>Beratungsbesuch nach §37,3</t>
  </si>
  <si>
    <t>P4</t>
  </si>
  <si>
    <t>Gezielte Förderung der Selbständigkeit</t>
  </si>
  <si>
    <t>P5</t>
  </si>
  <si>
    <t>Einsatz für unvorherrsehbare Bedarfe</t>
  </si>
  <si>
    <t>P6</t>
  </si>
  <si>
    <t>Sicherheitsbesuch</t>
  </si>
  <si>
    <t>K1</t>
  </si>
  <si>
    <t>Kl. Morgen- bzw. Abendtoilette mit Hilfe beim Aufsuchen/Verlassen des Bettes</t>
  </si>
  <si>
    <t>K2</t>
  </si>
  <si>
    <t>Kl. Morgen- bzw. Abendtoilette</t>
  </si>
  <si>
    <t>K3</t>
  </si>
  <si>
    <t>Gr. Morgen- bzw. Abendtoilette mit Hilfe beim Aufsuchen/Verlassen des Bettes</t>
  </si>
  <si>
    <t>K4</t>
  </si>
  <si>
    <t>Gr. Morgen- bzw. Abendtoilette</t>
  </si>
  <si>
    <t>K5</t>
  </si>
  <si>
    <t>Positionierung/Lagerung</t>
  </si>
  <si>
    <t>K6</t>
  </si>
  <si>
    <t>Gezielte Mobilisation</t>
  </si>
  <si>
    <t>K7</t>
  </si>
  <si>
    <t>Kleine Mobilisation</t>
  </si>
  <si>
    <t>K8</t>
  </si>
  <si>
    <t>Hilfe bei der Nahrungsaufnahme</t>
  </si>
  <si>
    <t>K9</t>
  </si>
  <si>
    <t>Hilfe bei der Nahrungsaufnahme einer Zwischenmahlzeit</t>
  </si>
  <si>
    <t>K10</t>
  </si>
  <si>
    <t>Sondenkost bei implantierter Magensonde</t>
  </si>
  <si>
    <t>K11</t>
  </si>
  <si>
    <t>Unterstützung bei Ausscheidungen</t>
  </si>
  <si>
    <t>K12</t>
  </si>
  <si>
    <t>Kleine Unterstützung bei Ausscheidungen</t>
  </si>
  <si>
    <t>K13</t>
  </si>
  <si>
    <t>Hilfestellung beim Verlassen und Wiederaufsuchen der Wohnung</t>
  </si>
  <si>
    <t>K14</t>
  </si>
  <si>
    <t>Hilfe beim Bekleidungswechsel/Aufstehen/Zubettgehen</t>
  </si>
  <si>
    <t>B1</t>
  </si>
  <si>
    <t>Pflegerische Betreunungsmaßnahmen</t>
  </si>
  <si>
    <t>B2</t>
  </si>
  <si>
    <t>Kleine Pflegerische Betreunungsmaßnahmen</t>
  </si>
  <si>
    <t>H1</t>
  </si>
  <si>
    <t>Reinigung der Wohnung  pro Tag</t>
  </si>
  <si>
    <t>H2</t>
  </si>
  <si>
    <t>Wechseln und Waschen der Wäsche und Kleidung pro Tag</t>
  </si>
  <si>
    <t>H3</t>
  </si>
  <si>
    <t>Wechseln der Bettwäsche pro Einsatz</t>
  </si>
  <si>
    <t>H4</t>
  </si>
  <si>
    <t>Einkaufen pro Tag</t>
  </si>
  <si>
    <t>H5</t>
  </si>
  <si>
    <t>Zubereitung einer warmen Mahlzeit in der Häuslichkeit</t>
  </si>
  <si>
    <t>H6</t>
  </si>
  <si>
    <t>Gesamtsumme (einzutragen im Meldeportal des AFSH)</t>
  </si>
  <si>
    <t>Kalkulationshilfe Jahresarbeitgeber brutto für Auszubildende</t>
  </si>
  <si>
    <t>Anzugeben ist die für das jeweilige Ausbildungsjahr vertraglich vorgesehene Ausbildungsvergütung</t>
  </si>
  <si>
    <t>je Azubi sowie den Arbeitgeberbruttobetrag (§5 PflAFinV).</t>
  </si>
  <si>
    <t>Im Meldetool des Ausbildungsfonds ist nur die unten stehende Summe einzutragen (grün markiert)</t>
  </si>
  <si>
    <t>Ermittlung Jahresarbeitgeberbrutto AZUBI</t>
  </si>
  <si>
    <t>Ermittlung jährliche Vergütung</t>
  </si>
  <si>
    <t>€</t>
  </si>
  <si>
    <t>vereinbartes Bruttoentgelt monatlich</t>
  </si>
  <si>
    <t>Sonderzahlung (Urlaubsgeld, Weihnachtsgeld etc.)</t>
  </si>
  <si>
    <t>= jährliche Vergütung</t>
  </si>
  <si>
    <t>Bitte tragen Sie die Kosten direkt ein oder den entsprechende Prozentsatz.</t>
  </si>
  <si>
    <t>Ermittlung Jahresarbeitgeberbrutto</t>
  </si>
  <si>
    <t>%</t>
  </si>
  <si>
    <t>jährliche Vergütung</t>
  </si>
  <si>
    <t>+ Krankenversicherung</t>
  </si>
  <si>
    <t>+ Pflegeversicherung</t>
  </si>
  <si>
    <t>+ Rentenversicherung</t>
  </si>
  <si>
    <t>+ Arbeitslosenversicherung</t>
  </si>
  <si>
    <t>+ gesetzliche Unfallversicherung</t>
  </si>
  <si>
    <t>+ Umlage U1 für Entgeltfortzahlung im Krankheitsfall</t>
  </si>
  <si>
    <t>+ Umlage U2 für Entgeltfortzahlung bei Mutterschaft</t>
  </si>
  <si>
    <t>+ Umlage U3 für Insolvenzgeld</t>
  </si>
  <si>
    <t>+ Betriebliche Altersvorsorge</t>
  </si>
  <si>
    <t>+ Vermögenswirksame Leistungen</t>
  </si>
  <si>
    <t>= Jahresarbeitgeberbrutto</t>
  </si>
  <si>
    <t>Kalkulationshilfe Jahresarbeitgeber brutto für die Pflegefachkraft</t>
  </si>
  <si>
    <t xml:space="preserve">Anzugeben sind die Bruttoarbeitgeberkosten für eine durchschnittliche examinierte Pflegefachkraft pro Jahr. </t>
  </si>
  <si>
    <t xml:space="preserve">Liegen hierzu keine Daten vor, sollten die üblichen Personalkosten für eine examinierte Pflegefachkraft, 35 Jahre </t>
  </si>
  <si>
    <t>alt, verheiratet zwei Kinder angenommen werden.</t>
  </si>
  <si>
    <t xml:space="preserve">Die Angabe ist erforderlich, damit der AFSH die Mehrkosten der Ausbildungsvergütung ermitteln kann. </t>
  </si>
  <si>
    <t>Dabei sind im Verhältnis 14 zu 1 die Kosten einer voll ausgebildeten Pflegefachkraft anzurechnen (§27 PflBG)</t>
  </si>
  <si>
    <t>Die Anrechnung erfolgt ab dem 2. Lehrjahr.</t>
  </si>
  <si>
    <t>Ermittlung Jahresarbeitgeberbrutto exam. Pflegefachkraft</t>
  </si>
  <si>
    <t>Zubereitung einer sonstigen Mahlzeit in der Häuslichkeit (ab dem 3. Einsatz)</t>
  </si>
  <si>
    <t>Zubereitung einer sonstigen Mahlzeit in der Häuslichkeit (1. &amp; 2. Einsatz)</t>
  </si>
  <si>
    <t>1. Eingabemaske Daten 2025 Januar bis 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</si>
</sst>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38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8" fillId="2" borderId="4" xfId="3" applyFont="1" applyBorder="1"/>
    <xf numFmtId="164" fontId="0" fillId="0" borderId="4" xfId="1" applyNumberFormat="1" applyFont="1" applyBorder="1"/>
    <xf numFmtId="164" fontId="4" fillId="0" borderId="4" xfId="1" applyNumberFormat="1" applyFont="1" applyBorder="1"/>
    <xf numFmtId="0" fontId="9" fillId="0" borderId="0" xfId="0" applyFont="1"/>
    <xf numFmtId="49" fontId="10" fillId="0" borderId="4" xfId="0" applyNumberFormat="1" applyFont="1" applyBorder="1"/>
    <xf numFmtId="49" fontId="0" fillId="0" borderId="4" xfId="0" applyNumberFormat="1" applyBorder="1"/>
    <xf numFmtId="43" fontId="8" fillId="2" borderId="4" xfId="3" applyNumberFormat="1" applyFont="1" applyBorder="1"/>
    <xf numFmtId="43" fontId="10" fillId="0" borderId="4" xfId="1" applyFont="1" applyBorder="1"/>
    <xf numFmtId="49" fontId="0" fillId="0" borderId="0" xfId="0" applyNumberFormat="1"/>
    <xf numFmtId="9" fontId="0" fillId="5" borderId="4" xfId="2" applyFont="1" applyFill="1" applyBorder="1"/>
    <xf numFmtId="43" fontId="8" fillId="3" borderId="1" xfId="4" applyNumberFormat="1" applyFont="1" applyAlignment="1"/>
    <xf numFmtId="10" fontId="8" fillId="2" borderId="4" xfId="2" applyNumberFormat="1" applyFont="1" applyFill="1" applyBorder="1"/>
    <xf numFmtId="165" fontId="8" fillId="3" borderId="4" xfId="4" applyNumberFormat="1" applyFont="1" applyBorder="1" applyAlignment="1">
      <alignment horizontal="right"/>
    </xf>
    <xf numFmtId="10" fontId="8" fillId="3" borderId="4" xfId="2" applyNumberFormat="1" applyFont="1" applyFill="1" applyBorder="1"/>
    <xf numFmtId="165" fontId="2" fillId="2" borderId="4" xfId="3" applyNumberFormat="1" applyBorder="1" applyAlignment="1">
      <alignment horizontal="right"/>
    </xf>
    <xf numFmtId="0" fontId="11" fillId="0" borderId="4" xfId="0" applyFont="1" applyBorder="1"/>
    <xf numFmtId="10" fontId="2" fillId="2" borderId="4" xfId="2" applyNumberFormat="1" applyFont="1" applyFill="1" applyBorder="1"/>
    <xf numFmtId="49" fontId="10" fillId="6" borderId="4" xfId="0" applyNumberFormat="1" applyFont="1" applyFill="1" applyBorder="1"/>
    <xf numFmtId="0" fontId="0" fillId="6" borderId="4" xfId="0" applyFill="1" applyBorder="1"/>
    <xf numFmtId="43" fontId="12" fillId="6" borderId="4" xfId="0" applyNumberFormat="1" applyFont="1" applyFill="1" applyBorder="1"/>
    <xf numFmtId="165" fontId="8" fillId="3" borderId="4" xfId="4" applyNumberFormat="1" applyFont="1" applyBorder="1" applyAlignment="1"/>
    <xf numFmtId="165" fontId="2" fillId="2" borderId="4" xfId="3" applyNumberFormat="1" applyBorder="1" applyAlignment="1"/>
    <xf numFmtId="10" fontId="8" fillId="7" borderId="4" xfId="2" applyNumberFormat="1" applyFont="1" applyFill="1" applyBorder="1" applyProtection="1"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5" fillId="4" borderId="2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164" fontId="5" fillId="4" borderId="2" xfId="0" applyNumberFormat="1" applyFont="1" applyFill="1" applyBorder="1" applyAlignment="1">
      <alignment horizontal="right"/>
    </xf>
    <xf numFmtId="164" fontId="0" fillId="0" borderId="3" xfId="0" applyNumberFormat="1" applyBorder="1" applyAlignment="1">
      <alignment horizontal="right"/>
    </xf>
  </cellXfs>
  <cellStyles count="5">
    <cellStyle name="Berechnung" xfId="4" builtinId="22"/>
    <cellStyle name="Komma" xfId="1" builtinId="3"/>
    <cellStyle name="Neutral" xfId="3" builtinId="28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49FC9-1E24-489F-B3D7-487693D86EB5}">
  <dimension ref="A1:E46"/>
  <sheetViews>
    <sheetView topLeftCell="A19" workbookViewId="0">
      <selection activeCell="B3" sqref="B3"/>
    </sheetView>
  </sheetViews>
  <sheetFormatPr baseColWidth="10" defaultRowHeight="15" x14ac:dyDescent="0.25"/>
  <cols>
    <col min="2" max="2" width="75.7109375" customWidth="1"/>
    <col min="3" max="3" width="9.5703125" customWidth="1"/>
    <col min="4" max="4" width="14.28515625" customWidth="1"/>
    <col min="5" max="5" width="23" customWidth="1"/>
  </cols>
  <sheetData>
    <row r="1" spans="1:5" ht="21" x14ac:dyDescent="0.35">
      <c r="A1" s="1" t="s">
        <v>0</v>
      </c>
    </row>
    <row r="3" spans="1:5" x14ac:dyDescent="0.25">
      <c r="A3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7" spans="1:5" x14ac:dyDescent="0.25">
      <c r="A7" t="s">
        <v>4</v>
      </c>
    </row>
    <row r="9" spans="1:5" x14ac:dyDescent="0.25">
      <c r="A9" t="s">
        <v>5</v>
      </c>
    </row>
    <row r="11" spans="1:5" x14ac:dyDescent="0.25">
      <c r="A11" s="2"/>
    </row>
    <row r="12" spans="1:5" ht="18.75" x14ac:dyDescent="0.3">
      <c r="A12" s="3" t="s">
        <v>101</v>
      </c>
    </row>
    <row r="13" spans="1:5" x14ac:dyDescent="0.25">
      <c r="A13" s="2"/>
    </row>
    <row r="14" spans="1:5" x14ac:dyDescent="0.25">
      <c r="A14" s="30" t="s">
        <v>6</v>
      </c>
      <c r="B14" s="31"/>
      <c r="C14" s="4" t="s">
        <v>7</v>
      </c>
      <c r="D14" s="4" t="s">
        <v>8</v>
      </c>
      <c r="E14" s="4" t="s">
        <v>9</v>
      </c>
    </row>
    <row r="15" spans="1:5" x14ac:dyDescent="0.25">
      <c r="A15" s="5" t="s">
        <v>10</v>
      </c>
      <c r="B15" s="6" t="s">
        <v>11</v>
      </c>
      <c r="C15" s="6">
        <v>1200</v>
      </c>
      <c r="D15" s="7"/>
      <c r="E15" s="8">
        <f>C15*D15</f>
        <v>0</v>
      </c>
    </row>
    <row r="16" spans="1:5" x14ac:dyDescent="0.25">
      <c r="A16" s="5" t="s">
        <v>12</v>
      </c>
      <c r="B16" s="6" t="s">
        <v>13</v>
      </c>
      <c r="C16" s="6">
        <v>600</v>
      </c>
      <c r="D16" s="7"/>
      <c r="E16" s="8">
        <f t="shared" ref="E16:E43" si="0">C16*D16</f>
        <v>0</v>
      </c>
    </row>
    <row r="17" spans="1:5" x14ac:dyDescent="0.25">
      <c r="A17" s="5" t="s">
        <v>14</v>
      </c>
      <c r="B17" s="6" t="s">
        <v>15</v>
      </c>
      <c r="C17" s="6">
        <v>1050</v>
      </c>
      <c r="D17" s="7"/>
      <c r="E17" s="8">
        <f t="shared" si="0"/>
        <v>0</v>
      </c>
    </row>
    <row r="18" spans="1:5" x14ac:dyDescent="0.25">
      <c r="A18" s="5" t="s">
        <v>16</v>
      </c>
      <c r="B18" s="6" t="s">
        <v>17</v>
      </c>
      <c r="C18" s="6">
        <v>270</v>
      </c>
      <c r="D18" s="7"/>
      <c r="E18" s="8">
        <f t="shared" si="0"/>
        <v>0</v>
      </c>
    </row>
    <row r="19" spans="1:5" x14ac:dyDescent="0.25">
      <c r="A19" s="5" t="s">
        <v>18</v>
      </c>
      <c r="B19" s="6" t="s">
        <v>19</v>
      </c>
      <c r="C19" s="6">
        <v>660</v>
      </c>
      <c r="D19" s="7"/>
      <c r="E19" s="8">
        <f t="shared" si="0"/>
        <v>0</v>
      </c>
    </row>
    <row r="20" spans="1:5" x14ac:dyDescent="0.25">
      <c r="A20" s="5" t="s">
        <v>20</v>
      </c>
      <c r="B20" s="6" t="s">
        <v>21</v>
      </c>
      <c r="C20" s="6">
        <v>150</v>
      </c>
      <c r="D20" s="7"/>
      <c r="E20" s="8">
        <f t="shared" si="0"/>
        <v>0</v>
      </c>
    </row>
    <row r="21" spans="1:5" x14ac:dyDescent="0.25">
      <c r="A21" s="5" t="s">
        <v>22</v>
      </c>
      <c r="B21" s="6" t="s">
        <v>23</v>
      </c>
      <c r="C21" s="6">
        <v>270</v>
      </c>
      <c r="D21" s="7"/>
      <c r="E21" s="8">
        <f t="shared" si="0"/>
        <v>0</v>
      </c>
    </row>
    <row r="22" spans="1:5" x14ac:dyDescent="0.25">
      <c r="A22" s="5" t="s">
        <v>24</v>
      </c>
      <c r="B22" s="6" t="s">
        <v>25</v>
      </c>
      <c r="C22" s="6">
        <v>230</v>
      </c>
      <c r="D22" s="7"/>
      <c r="E22" s="8">
        <f t="shared" si="0"/>
        <v>0</v>
      </c>
    </row>
    <row r="23" spans="1:5" x14ac:dyDescent="0.25">
      <c r="A23" s="5" t="s">
        <v>26</v>
      </c>
      <c r="B23" s="6" t="s">
        <v>27</v>
      </c>
      <c r="C23" s="6">
        <v>440</v>
      </c>
      <c r="D23" s="7"/>
      <c r="E23" s="8">
        <f t="shared" si="0"/>
        <v>0</v>
      </c>
    </row>
    <row r="24" spans="1:5" x14ac:dyDescent="0.25">
      <c r="A24" s="5" t="s">
        <v>28</v>
      </c>
      <c r="B24" s="6" t="s">
        <v>29</v>
      </c>
      <c r="C24" s="6">
        <v>380</v>
      </c>
      <c r="D24" s="7"/>
      <c r="E24" s="8">
        <f t="shared" si="0"/>
        <v>0</v>
      </c>
    </row>
    <row r="25" spans="1:5" x14ac:dyDescent="0.25">
      <c r="A25" s="5" t="s">
        <v>30</v>
      </c>
      <c r="B25" s="6" t="s">
        <v>31</v>
      </c>
      <c r="C25" s="6">
        <v>120</v>
      </c>
      <c r="D25" s="7"/>
      <c r="E25" s="8">
        <f t="shared" si="0"/>
        <v>0</v>
      </c>
    </row>
    <row r="26" spans="1:5" x14ac:dyDescent="0.25">
      <c r="A26" s="5" t="s">
        <v>32</v>
      </c>
      <c r="B26" s="6" t="s">
        <v>33</v>
      </c>
      <c r="C26" s="6">
        <v>270</v>
      </c>
      <c r="D26" s="7"/>
      <c r="E26" s="8">
        <f t="shared" si="0"/>
        <v>0</v>
      </c>
    </row>
    <row r="27" spans="1:5" x14ac:dyDescent="0.25">
      <c r="A27" s="5" t="s">
        <v>34</v>
      </c>
      <c r="B27" s="6" t="s">
        <v>35</v>
      </c>
      <c r="C27" s="6">
        <v>120</v>
      </c>
      <c r="D27" s="7"/>
      <c r="E27" s="8">
        <f t="shared" si="0"/>
        <v>0</v>
      </c>
    </row>
    <row r="28" spans="1:5" x14ac:dyDescent="0.25">
      <c r="A28" s="5" t="s">
        <v>36</v>
      </c>
      <c r="B28" s="6" t="s">
        <v>37</v>
      </c>
      <c r="C28" s="6">
        <v>270</v>
      </c>
      <c r="D28" s="7"/>
      <c r="E28" s="8">
        <f t="shared" si="0"/>
        <v>0</v>
      </c>
    </row>
    <row r="29" spans="1:5" x14ac:dyDescent="0.25">
      <c r="A29" s="5" t="s">
        <v>38</v>
      </c>
      <c r="B29" s="6" t="s">
        <v>39</v>
      </c>
      <c r="C29" s="6">
        <v>100</v>
      </c>
      <c r="D29" s="7"/>
      <c r="E29" s="8">
        <f t="shared" si="0"/>
        <v>0</v>
      </c>
    </row>
    <row r="30" spans="1:5" x14ac:dyDescent="0.25">
      <c r="A30" s="5" t="s">
        <v>40</v>
      </c>
      <c r="B30" s="6" t="s">
        <v>41</v>
      </c>
      <c r="C30" s="6">
        <v>200</v>
      </c>
      <c r="D30" s="7"/>
      <c r="E30" s="8">
        <f t="shared" si="0"/>
        <v>0</v>
      </c>
    </row>
    <row r="31" spans="1:5" x14ac:dyDescent="0.25">
      <c r="A31" s="5" t="s">
        <v>42</v>
      </c>
      <c r="B31" s="6" t="s">
        <v>43</v>
      </c>
      <c r="C31" s="6">
        <v>120</v>
      </c>
      <c r="D31" s="7"/>
      <c r="E31" s="8">
        <f t="shared" si="0"/>
        <v>0</v>
      </c>
    </row>
    <row r="32" spans="1:5" x14ac:dyDescent="0.25">
      <c r="A32" s="5" t="s">
        <v>44</v>
      </c>
      <c r="B32" s="6" t="s">
        <v>45</v>
      </c>
      <c r="C32" s="6">
        <v>60</v>
      </c>
      <c r="D32" s="7"/>
      <c r="E32" s="8">
        <f t="shared" si="0"/>
        <v>0</v>
      </c>
    </row>
    <row r="33" spans="1:5" x14ac:dyDescent="0.25">
      <c r="A33" s="5" t="s">
        <v>46</v>
      </c>
      <c r="B33" s="6" t="s">
        <v>47</v>
      </c>
      <c r="C33" s="6">
        <v>120</v>
      </c>
      <c r="D33" s="7"/>
      <c r="E33" s="8">
        <f t="shared" si="0"/>
        <v>0</v>
      </c>
    </row>
    <row r="34" spans="1:5" x14ac:dyDescent="0.25">
      <c r="A34" s="5" t="s">
        <v>48</v>
      </c>
      <c r="B34" s="6" t="s">
        <v>49</v>
      </c>
      <c r="C34" s="6">
        <v>150</v>
      </c>
      <c r="D34" s="7"/>
      <c r="E34" s="8">
        <f t="shared" si="0"/>
        <v>0</v>
      </c>
    </row>
    <row r="35" spans="1:5" x14ac:dyDescent="0.25">
      <c r="A35" s="5" t="s">
        <v>50</v>
      </c>
      <c r="B35" s="6" t="s">
        <v>51</v>
      </c>
      <c r="C35" s="6">
        <v>500</v>
      </c>
      <c r="D35" s="7"/>
      <c r="E35" s="8">
        <f t="shared" si="0"/>
        <v>0</v>
      </c>
    </row>
    <row r="36" spans="1:5" x14ac:dyDescent="0.25">
      <c r="A36" s="5" t="s">
        <v>52</v>
      </c>
      <c r="B36" s="6" t="s">
        <v>53</v>
      </c>
      <c r="C36" s="6">
        <v>150</v>
      </c>
      <c r="D36" s="7"/>
      <c r="E36" s="8">
        <f t="shared" si="0"/>
        <v>0</v>
      </c>
    </row>
    <row r="37" spans="1:5" x14ac:dyDescent="0.25">
      <c r="A37" s="5" t="s">
        <v>54</v>
      </c>
      <c r="B37" s="6" t="s">
        <v>55</v>
      </c>
      <c r="C37" s="6">
        <v>100</v>
      </c>
      <c r="D37" s="7"/>
      <c r="E37" s="8">
        <f t="shared" si="0"/>
        <v>0</v>
      </c>
    </row>
    <row r="38" spans="1:5" x14ac:dyDescent="0.25">
      <c r="A38" s="5" t="s">
        <v>56</v>
      </c>
      <c r="B38" s="6" t="s">
        <v>57</v>
      </c>
      <c r="C38" s="6">
        <v>50</v>
      </c>
      <c r="D38" s="7"/>
      <c r="E38" s="8">
        <f t="shared" si="0"/>
        <v>0</v>
      </c>
    </row>
    <row r="39" spans="1:5" x14ac:dyDescent="0.25">
      <c r="A39" s="5" t="s">
        <v>58</v>
      </c>
      <c r="B39" s="6" t="s">
        <v>59</v>
      </c>
      <c r="C39" s="6">
        <v>55</v>
      </c>
      <c r="D39" s="7"/>
      <c r="E39" s="8">
        <f t="shared" si="0"/>
        <v>0</v>
      </c>
    </row>
    <row r="40" spans="1:5" x14ac:dyDescent="0.25">
      <c r="A40" s="5" t="s">
        <v>60</v>
      </c>
      <c r="B40" s="6" t="s">
        <v>61</v>
      </c>
      <c r="C40" s="6">
        <v>60</v>
      </c>
      <c r="D40" s="7"/>
      <c r="E40" s="8">
        <f t="shared" si="0"/>
        <v>0</v>
      </c>
    </row>
    <row r="41" spans="1:5" x14ac:dyDescent="0.25">
      <c r="A41" s="5" t="s">
        <v>62</v>
      </c>
      <c r="B41" s="6" t="s">
        <v>63</v>
      </c>
      <c r="C41" s="6">
        <v>270</v>
      </c>
      <c r="D41" s="7"/>
      <c r="E41" s="8">
        <f t="shared" si="0"/>
        <v>0</v>
      </c>
    </row>
    <row r="42" spans="1:5" x14ac:dyDescent="0.25">
      <c r="A42" s="5" t="s">
        <v>64</v>
      </c>
      <c r="B42" s="6" t="s">
        <v>100</v>
      </c>
      <c r="C42" s="6">
        <v>80</v>
      </c>
      <c r="D42" s="7"/>
      <c r="E42" s="8">
        <f t="shared" si="0"/>
        <v>0</v>
      </c>
    </row>
    <row r="43" spans="1:5" x14ac:dyDescent="0.25">
      <c r="A43" s="5" t="s">
        <v>64</v>
      </c>
      <c r="B43" s="6" t="s">
        <v>99</v>
      </c>
      <c r="C43" s="6">
        <v>60</v>
      </c>
      <c r="D43" s="7"/>
      <c r="E43" s="8">
        <f t="shared" si="0"/>
        <v>0</v>
      </c>
    </row>
    <row r="44" spans="1:5" x14ac:dyDescent="0.25">
      <c r="A44" s="32" t="s">
        <v>9</v>
      </c>
      <c r="B44" s="32"/>
      <c r="C44" s="32"/>
      <c r="D44" s="32"/>
      <c r="E44" s="9">
        <f>SUM(E15:E43)</f>
        <v>0</v>
      </c>
    </row>
    <row r="46" spans="1:5" ht="21" x14ac:dyDescent="0.35">
      <c r="A46" s="33" t="s">
        <v>65</v>
      </c>
      <c r="B46" s="34"/>
      <c r="C46" s="35"/>
      <c r="D46" s="36">
        <f>E44</f>
        <v>0</v>
      </c>
      <c r="E46" s="37"/>
    </row>
  </sheetData>
  <sheetProtection algorithmName="SHA-512" hashValue="1nOw53BCir8EyZ3ChRpy/Mb8t2UY6CnEMns+UwooGovTDJY8iZTzXkhSYKQgRFfoD5yDB2YQD29QimelYNiLiA==" saltValue="blRoNHsy+lbSUtMMHz5T6A==" spinCount="100000" sheet="1" objects="1" scenarios="1"/>
  <protectedRanges>
    <protectedRange sqref="D15:D43" name="Bereich2"/>
  </protectedRanges>
  <mergeCells count="4">
    <mergeCell ref="A14:B14"/>
    <mergeCell ref="A44:D44"/>
    <mergeCell ref="A46:C46"/>
    <mergeCell ref="D46:E4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9D4AA-2993-4906-A07A-46AD0D6147B1}">
  <dimension ref="A1:C32"/>
  <sheetViews>
    <sheetView workbookViewId="0">
      <selection activeCell="B22" sqref="B22"/>
    </sheetView>
  </sheetViews>
  <sheetFormatPr baseColWidth="10" defaultRowHeight="15" x14ac:dyDescent="0.25"/>
  <cols>
    <col min="1" max="1" width="50.28515625" customWidth="1"/>
  </cols>
  <sheetData>
    <row r="1" spans="1:2" ht="21" x14ac:dyDescent="0.35">
      <c r="A1" s="1" t="s">
        <v>66</v>
      </c>
    </row>
    <row r="3" spans="1:2" x14ac:dyDescent="0.25">
      <c r="A3" t="s">
        <v>67</v>
      </c>
    </row>
    <row r="4" spans="1:2" x14ac:dyDescent="0.25">
      <c r="A4" t="s">
        <v>68</v>
      </c>
    </row>
    <row r="6" spans="1:2" x14ac:dyDescent="0.25">
      <c r="A6" t="s">
        <v>69</v>
      </c>
    </row>
    <row r="8" spans="1:2" x14ac:dyDescent="0.25">
      <c r="A8" t="s">
        <v>5</v>
      </c>
    </row>
    <row r="10" spans="1:2" ht="18.75" x14ac:dyDescent="0.3">
      <c r="A10" s="10" t="s">
        <v>70</v>
      </c>
    </row>
    <row r="11" spans="1:2" ht="18.75" x14ac:dyDescent="0.3">
      <c r="A11" s="10"/>
    </row>
    <row r="12" spans="1:2" x14ac:dyDescent="0.25">
      <c r="A12" s="11" t="s">
        <v>71</v>
      </c>
      <c r="B12" s="5" t="s">
        <v>72</v>
      </c>
    </row>
    <row r="13" spans="1:2" x14ac:dyDescent="0.25">
      <c r="A13" s="12" t="s">
        <v>73</v>
      </c>
      <c r="B13" s="13"/>
    </row>
    <row r="14" spans="1:2" x14ac:dyDescent="0.25">
      <c r="A14" s="12" t="s">
        <v>74</v>
      </c>
      <c r="B14" s="13"/>
    </row>
    <row r="15" spans="1:2" x14ac:dyDescent="0.25">
      <c r="A15" s="11" t="s">
        <v>75</v>
      </c>
      <c r="B15" s="14">
        <f>B13*12+B14</f>
        <v>0</v>
      </c>
    </row>
    <row r="16" spans="1:2" x14ac:dyDescent="0.25">
      <c r="A16" s="15"/>
    </row>
    <row r="17" spans="1:3" x14ac:dyDescent="0.25">
      <c r="A17" s="15"/>
    </row>
    <row r="18" spans="1:3" x14ac:dyDescent="0.25">
      <c r="A18" s="15" t="s">
        <v>76</v>
      </c>
    </row>
    <row r="19" spans="1:3" x14ac:dyDescent="0.25">
      <c r="A19" s="15"/>
    </row>
    <row r="20" spans="1:3" x14ac:dyDescent="0.25">
      <c r="A20" s="11" t="s">
        <v>77</v>
      </c>
      <c r="B20" s="5" t="s">
        <v>78</v>
      </c>
      <c r="C20" s="5" t="s">
        <v>72</v>
      </c>
    </row>
    <row r="21" spans="1:3" x14ac:dyDescent="0.25">
      <c r="A21" s="12" t="s">
        <v>79</v>
      </c>
      <c r="B21" s="16"/>
      <c r="C21" s="17">
        <f>B15</f>
        <v>0</v>
      </c>
    </row>
    <row r="22" spans="1:3" x14ac:dyDescent="0.25">
      <c r="A22" s="12" t="s">
        <v>80</v>
      </c>
      <c r="B22" s="18">
        <v>8.5000000000000006E-2</v>
      </c>
      <c r="C22" s="19">
        <f>$B$15*B22</f>
        <v>0</v>
      </c>
    </row>
    <row r="23" spans="1:3" x14ac:dyDescent="0.25">
      <c r="A23" s="12" t="s">
        <v>81</v>
      </c>
      <c r="B23" s="29">
        <v>1.7000000000000001E-2</v>
      </c>
      <c r="C23" s="19">
        <f t="shared" ref="C23:C31" si="0">$B$15*B23</f>
        <v>0</v>
      </c>
    </row>
    <row r="24" spans="1:3" x14ac:dyDescent="0.25">
      <c r="A24" s="12" t="s">
        <v>82</v>
      </c>
      <c r="B24" s="20">
        <v>9.2999999999999999E-2</v>
      </c>
      <c r="C24" s="19">
        <f t="shared" si="0"/>
        <v>0</v>
      </c>
    </row>
    <row r="25" spans="1:3" x14ac:dyDescent="0.25">
      <c r="A25" s="12" t="s">
        <v>83</v>
      </c>
      <c r="B25" s="20">
        <v>1.2999999999999999E-2</v>
      </c>
      <c r="C25" s="19">
        <f t="shared" si="0"/>
        <v>0</v>
      </c>
    </row>
    <row r="26" spans="1:3" x14ac:dyDescent="0.25">
      <c r="A26" s="12" t="s">
        <v>84</v>
      </c>
      <c r="B26" s="18">
        <v>0.02</v>
      </c>
      <c r="C26" s="21">
        <f t="shared" si="0"/>
        <v>0</v>
      </c>
    </row>
    <row r="27" spans="1:3" x14ac:dyDescent="0.25">
      <c r="A27" s="22" t="s">
        <v>85</v>
      </c>
      <c r="B27" s="23">
        <v>0.02</v>
      </c>
      <c r="C27" s="21">
        <f t="shared" si="0"/>
        <v>0</v>
      </c>
    </row>
    <row r="28" spans="1:3" x14ac:dyDescent="0.25">
      <c r="A28" s="22" t="s">
        <v>86</v>
      </c>
      <c r="B28" s="23">
        <v>3.5000000000000001E-3</v>
      </c>
      <c r="C28" s="21">
        <f t="shared" si="0"/>
        <v>0</v>
      </c>
    </row>
    <row r="29" spans="1:3" x14ac:dyDescent="0.25">
      <c r="A29" s="22" t="s">
        <v>87</v>
      </c>
      <c r="B29" s="23">
        <v>5.9999999999999995E-4</v>
      </c>
      <c r="C29" s="21">
        <f t="shared" si="0"/>
        <v>0</v>
      </c>
    </row>
    <row r="30" spans="1:3" x14ac:dyDescent="0.25">
      <c r="A30" s="12" t="s">
        <v>88</v>
      </c>
      <c r="B30" s="23">
        <v>6.4500000000000002E-2</v>
      </c>
      <c r="C30" s="21">
        <f t="shared" si="0"/>
        <v>0</v>
      </c>
    </row>
    <row r="31" spans="1:3" x14ac:dyDescent="0.25">
      <c r="A31" s="12" t="s">
        <v>89</v>
      </c>
      <c r="B31" s="23"/>
      <c r="C31" s="21">
        <f t="shared" si="0"/>
        <v>0</v>
      </c>
    </row>
    <row r="32" spans="1:3" ht="17.25" x14ac:dyDescent="0.4">
      <c r="A32" s="24" t="s">
        <v>90</v>
      </c>
      <c r="B32" s="25"/>
      <c r="C32" s="26">
        <f>SUM(C21:C31)</f>
        <v>0</v>
      </c>
    </row>
  </sheetData>
  <sheetProtection algorithmName="SHA-512" hashValue="WwGgD4obgkO0hL0Zb1LcgyUKIOCeM00WMJ5qbUNjTneHIqQeleBEfqZqY3aMZ3K2E/NmaaKRQegEAKoIPrylvg==" saltValue="mtwlOPKrEpZSLUn7wv3Y8w==" spinCount="100000" sheet="1" objects="1" scenarios="1"/>
  <protectedRanges>
    <protectedRange sqref="C26:C31" name="Bereich4"/>
    <protectedRange sqref="B22" name="Bereich2"/>
    <protectedRange sqref="B13:B14" name="Bereich1"/>
    <protectedRange sqref="B26:B31" name="Bereich3"/>
  </protectedRange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2291E-AFD4-465F-A84C-7008B13249B5}">
  <dimension ref="A1:C38"/>
  <sheetViews>
    <sheetView tabSelected="1" workbookViewId="0">
      <selection activeCell="B28" sqref="B28"/>
    </sheetView>
  </sheetViews>
  <sheetFormatPr baseColWidth="10" defaultRowHeight="15" x14ac:dyDescent="0.25"/>
  <cols>
    <col min="1" max="1" width="59.85546875" customWidth="1"/>
  </cols>
  <sheetData>
    <row r="1" spans="1:1" ht="21" x14ac:dyDescent="0.35">
      <c r="A1" s="1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1" spans="1:1" x14ac:dyDescent="0.25">
      <c r="A11" t="s">
        <v>69</v>
      </c>
    </row>
    <row r="13" spans="1:1" x14ac:dyDescent="0.25">
      <c r="A13" t="s">
        <v>5</v>
      </c>
    </row>
    <row r="16" spans="1:1" ht="18.75" x14ac:dyDescent="0.3">
      <c r="A16" s="10" t="s">
        <v>98</v>
      </c>
    </row>
    <row r="17" spans="1:3" ht="18.75" x14ac:dyDescent="0.3">
      <c r="A17" s="10"/>
    </row>
    <row r="18" spans="1:3" x14ac:dyDescent="0.25">
      <c r="A18" s="11" t="s">
        <v>71</v>
      </c>
      <c r="B18" s="5" t="s">
        <v>72</v>
      </c>
    </row>
    <row r="19" spans="1:3" x14ac:dyDescent="0.25">
      <c r="A19" s="12" t="s">
        <v>73</v>
      </c>
      <c r="B19" s="13"/>
    </row>
    <row r="20" spans="1:3" x14ac:dyDescent="0.25">
      <c r="A20" s="12" t="s">
        <v>74</v>
      </c>
      <c r="B20" s="13"/>
    </row>
    <row r="21" spans="1:3" x14ac:dyDescent="0.25">
      <c r="A21" s="11" t="s">
        <v>75</v>
      </c>
      <c r="B21" s="14">
        <f>B19*12+B20</f>
        <v>0</v>
      </c>
    </row>
    <row r="22" spans="1:3" x14ac:dyDescent="0.25">
      <c r="A22" s="15"/>
    </row>
    <row r="23" spans="1:3" x14ac:dyDescent="0.25">
      <c r="A23" s="15"/>
    </row>
    <row r="24" spans="1:3" x14ac:dyDescent="0.25">
      <c r="A24" s="15" t="s">
        <v>76</v>
      </c>
    </row>
    <row r="25" spans="1:3" x14ac:dyDescent="0.25">
      <c r="A25" s="15"/>
    </row>
    <row r="26" spans="1:3" x14ac:dyDescent="0.25">
      <c r="A26" s="11" t="s">
        <v>77</v>
      </c>
      <c r="B26" s="5" t="s">
        <v>78</v>
      </c>
      <c r="C26" s="5" t="s">
        <v>72</v>
      </c>
    </row>
    <row r="27" spans="1:3" x14ac:dyDescent="0.25">
      <c r="A27" s="12" t="s">
        <v>79</v>
      </c>
      <c r="B27" s="16"/>
      <c r="C27" s="17">
        <f>B21</f>
        <v>0</v>
      </c>
    </row>
    <row r="28" spans="1:3" x14ac:dyDescent="0.25">
      <c r="A28" s="12" t="s">
        <v>80</v>
      </c>
      <c r="B28" s="18">
        <v>8.5000000000000006E-2</v>
      </c>
      <c r="C28" s="27">
        <f>$B$21*B28</f>
        <v>0</v>
      </c>
    </row>
    <row r="29" spans="1:3" x14ac:dyDescent="0.25">
      <c r="A29" s="12" t="s">
        <v>81</v>
      </c>
      <c r="B29" s="29">
        <v>1.7000000000000001E-2</v>
      </c>
      <c r="C29" s="27">
        <f t="shared" ref="C29:C37" si="0">$B$21*B29</f>
        <v>0</v>
      </c>
    </row>
    <row r="30" spans="1:3" x14ac:dyDescent="0.25">
      <c r="A30" s="12" t="s">
        <v>82</v>
      </c>
      <c r="B30" s="20">
        <v>9.2999999999999999E-2</v>
      </c>
      <c r="C30" s="27">
        <f t="shared" si="0"/>
        <v>0</v>
      </c>
    </row>
    <row r="31" spans="1:3" x14ac:dyDescent="0.25">
      <c r="A31" s="12" t="s">
        <v>83</v>
      </c>
      <c r="B31" s="20">
        <v>1.2999999999999999E-2</v>
      </c>
      <c r="C31" s="27">
        <f t="shared" si="0"/>
        <v>0</v>
      </c>
    </row>
    <row r="32" spans="1:3" x14ac:dyDescent="0.25">
      <c r="A32" s="12" t="s">
        <v>84</v>
      </c>
      <c r="B32" s="18">
        <v>0.02</v>
      </c>
      <c r="C32" s="28">
        <f t="shared" si="0"/>
        <v>0</v>
      </c>
    </row>
    <row r="33" spans="1:3" x14ac:dyDescent="0.25">
      <c r="A33" s="22" t="s">
        <v>85</v>
      </c>
      <c r="B33" s="23">
        <v>0.02</v>
      </c>
      <c r="C33" s="28">
        <f t="shared" si="0"/>
        <v>0</v>
      </c>
    </row>
    <row r="34" spans="1:3" x14ac:dyDescent="0.25">
      <c r="A34" s="22" t="s">
        <v>86</v>
      </c>
      <c r="B34" s="23">
        <v>3.5000000000000001E-3</v>
      </c>
      <c r="C34" s="28">
        <f t="shared" si="0"/>
        <v>0</v>
      </c>
    </row>
    <row r="35" spans="1:3" x14ac:dyDescent="0.25">
      <c r="A35" s="22" t="s">
        <v>87</v>
      </c>
      <c r="B35" s="23">
        <v>5.9999999999999995E-4</v>
      </c>
      <c r="C35" s="28">
        <f t="shared" si="0"/>
        <v>0</v>
      </c>
    </row>
    <row r="36" spans="1:3" x14ac:dyDescent="0.25">
      <c r="A36" s="12" t="s">
        <v>88</v>
      </c>
      <c r="B36" s="23">
        <v>6.4500000000000002E-2</v>
      </c>
      <c r="C36" s="28">
        <f t="shared" si="0"/>
        <v>0</v>
      </c>
    </row>
    <row r="37" spans="1:3" x14ac:dyDescent="0.25">
      <c r="A37" s="12" t="s">
        <v>89</v>
      </c>
      <c r="B37" s="23"/>
      <c r="C37" s="28">
        <f t="shared" si="0"/>
        <v>0</v>
      </c>
    </row>
    <row r="38" spans="1:3" ht="17.25" x14ac:dyDescent="0.4">
      <c r="A38" s="24" t="s">
        <v>90</v>
      </c>
      <c r="B38" s="25"/>
      <c r="C38" s="26">
        <f>SUM(C27:C37)</f>
        <v>0</v>
      </c>
    </row>
  </sheetData>
  <sheetProtection algorithmName="SHA-512" hashValue="EYs8dhgny7iLlW8jrpZS3g6aNXLY4BFov7KIlfm3+gtJ0tXTjB8jeOriS14qUGNIwSOGi2hSl0sGnVOF7w9KvQ==" saltValue="pludkYisOZb83QhO8lomNw==" spinCount="100000" sheet="1" objects="1" scenarios="1"/>
  <protectedRanges>
    <protectedRange sqref="C32:C37" name="Bereich4"/>
    <protectedRange sqref="B28" name="Bereich2"/>
    <protectedRange sqref="B19:B20" name="Bereich1"/>
    <protectedRange sqref="B32:B37" name="Bereich3"/>
  </protectedRange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Punkte SGB XI</vt:lpstr>
      <vt:lpstr>Azubi AG-Brutto</vt:lpstr>
      <vt:lpstr>PFK AG-Brutto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Templin</dc:creator>
  <cp:lastModifiedBy>Sascha Tietze</cp:lastModifiedBy>
  <dcterms:created xsi:type="dcterms:W3CDTF">2023-05-24T08:00:45Z</dcterms:created>
  <dcterms:modified xsi:type="dcterms:W3CDTF">2026-05-12T11:57:13Z</dcterms:modified>
</cp:coreProperties>
</file>